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nergy Chart" sheetId="1" r:id="rId1"/>
    <sheet name="Discharge Time Chart" sheetId="2" r:id="rId2"/>
    <sheet name="Discharge Current Chart" sheetId="3" r:id="rId3"/>
    <sheet name="Inst. Discharge Power Chart" sheetId="4" r:id="rId4"/>
    <sheet name="Avg. Discharge Power Chart" sheetId="5" r:id="rId5"/>
    <sheet name="Discharge Data" sheetId="6" r:id="rId6"/>
    <sheet name="Energy Data" sheetId="7" r:id="rId7"/>
  </sheets>
  <definedNames/>
  <calcPr fullCalcOnLoad="1"/>
</workbook>
</file>

<file path=xl/sharedStrings.xml><?xml version="1.0" encoding="utf-8"?>
<sst xmlns="http://schemas.openxmlformats.org/spreadsheetml/2006/main" count="9" uniqueCount="9">
  <si>
    <t>Voltage</t>
  </si>
  <si>
    <t>Energy</t>
  </si>
  <si>
    <t>Safe Time
in seconds</t>
  </si>
  <si>
    <t>Resistance
in Ohms</t>
  </si>
  <si>
    <t>Capacitance
in uF</t>
  </si>
  <si>
    <t>Current Flow
in Amps</t>
  </si>
  <si>
    <t>One Time
Constant</t>
  </si>
  <si>
    <t>Instantaneous
Discharge Power
in Watts</t>
  </si>
  <si>
    <t>Average
Discharge Power
in Watts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</si>
</sst>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Aerovox (Aerostar Capacitor)
Metallized Electrode Discharge
279.5uf @ 22kv @ &lt;100uH
67,639 Joules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'Energy Data'!$B$1</c:f>
              <c:strCache>
                <c:ptCount val="1"/>
                <c:pt idx="0">
                  <c:v>Energy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'Energy Data'!$B$2:$B$23</c:f>
              <c:numCache>
                <c:ptCount val="22"/>
                <c:pt idx="0">
                  <c:v>139.75</c:v>
                </c:pt>
                <c:pt idx="1">
                  <c:v>559</c:v>
                </c:pt>
                <c:pt idx="2">
                  <c:v>1257.75</c:v>
                </c:pt>
                <c:pt idx="3">
                  <c:v>2236</c:v>
                </c:pt>
                <c:pt idx="4">
                  <c:v>3493.75</c:v>
                </c:pt>
                <c:pt idx="5">
                  <c:v>5031</c:v>
                </c:pt>
                <c:pt idx="6">
                  <c:v>6847.75</c:v>
                </c:pt>
                <c:pt idx="7">
                  <c:v>8944</c:v>
                </c:pt>
                <c:pt idx="8">
                  <c:v>11319.75</c:v>
                </c:pt>
                <c:pt idx="9">
                  <c:v>13975</c:v>
                </c:pt>
                <c:pt idx="10">
                  <c:v>16909.75</c:v>
                </c:pt>
                <c:pt idx="11">
                  <c:v>20124</c:v>
                </c:pt>
                <c:pt idx="12">
                  <c:v>23617.75</c:v>
                </c:pt>
                <c:pt idx="13">
                  <c:v>27391</c:v>
                </c:pt>
                <c:pt idx="14">
                  <c:v>31443.750000000004</c:v>
                </c:pt>
                <c:pt idx="15">
                  <c:v>35776</c:v>
                </c:pt>
                <c:pt idx="16">
                  <c:v>40387.75</c:v>
                </c:pt>
                <c:pt idx="17">
                  <c:v>45279</c:v>
                </c:pt>
                <c:pt idx="18">
                  <c:v>50449.75</c:v>
                </c:pt>
                <c:pt idx="19">
                  <c:v>55900</c:v>
                </c:pt>
                <c:pt idx="20">
                  <c:v>61629.75000000001</c:v>
                </c:pt>
                <c:pt idx="21">
                  <c:v>67639</c:v>
                </c:pt>
              </c:numCache>
            </c:numRef>
          </c:val>
          <c:smooth val="0"/>
        </c:ser>
        <c:axId val="59070690"/>
        <c:axId val="61874163"/>
      </c:lineChart>
      <c:catAx>
        <c:axId val="5907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in KV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74163"/>
        <c:crosses val="autoZero"/>
        <c:auto val="1"/>
        <c:lblOffset val="100"/>
        <c:noMultiLvlLbl val="0"/>
      </c:catAx>
      <c:valAx>
        <c:axId val="61874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Energy in Joules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9070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Discharge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55"/>
          <c:w val="0.94475"/>
          <c:h val="0.8345"/>
        </c:manualLayout>
      </c:layout>
      <c:lineChart>
        <c:grouping val="standard"/>
        <c:varyColors val="0"/>
        <c:ser>
          <c:idx val="1"/>
          <c:order val="0"/>
          <c:tx>
            <c:strRef>
              <c:f>'Discharge Data'!$D$1</c:f>
              <c:strCache>
                <c:ptCount val="1"/>
                <c:pt idx="0">
                  <c:v>Safe Time
in seconds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'Discharge Data'!$D$2:$D$22</c:f>
              <c:numCache>
                <c:ptCount val="21"/>
                <c:pt idx="0">
                  <c:v>2.7950000000000004</c:v>
                </c:pt>
                <c:pt idx="1">
                  <c:v>5.590000000000001</c:v>
                </c:pt>
                <c:pt idx="2">
                  <c:v>8.385</c:v>
                </c:pt>
                <c:pt idx="3">
                  <c:v>11.180000000000001</c:v>
                </c:pt>
                <c:pt idx="4">
                  <c:v>13.975000000000001</c:v>
                </c:pt>
                <c:pt idx="5">
                  <c:v>16.77</c:v>
                </c:pt>
                <c:pt idx="6">
                  <c:v>19.565</c:v>
                </c:pt>
                <c:pt idx="7">
                  <c:v>22.360000000000003</c:v>
                </c:pt>
                <c:pt idx="8">
                  <c:v>25.155</c:v>
                </c:pt>
                <c:pt idx="9">
                  <c:v>27.950000000000003</c:v>
                </c:pt>
                <c:pt idx="10">
                  <c:v>30.745</c:v>
                </c:pt>
                <c:pt idx="11">
                  <c:v>33.54</c:v>
                </c:pt>
                <c:pt idx="12">
                  <c:v>36.335</c:v>
                </c:pt>
                <c:pt idx="13">
                  <c:v>39.13</c:v>
                </c:pt>
                <c:pt idx="14">
                  <c:v>41.925</c:v>
                </c:pt>
                <c:pt idx="15">
                  <c:v>44.720000000000006</c:v>
                </c:pt>
                <c:pt idx="16">
                  <c:v>47.515</c:v>
                </c:pt>
                <c:pt idx="17">
                  <c:v>50.31</c:v>
                </c:pt>
                <c:pt idx="18">
                  <c:v>53.105000000000004</c:v>
                </c:pt>
                <c:pt idx="19">
                  <c:v>55.900000000000006</c:v>
                </c:pt>
                <c:pt idx="20">
                  <c:v>58.69500000000001</c:v>
                </c:pt>
              </c:numCache>
            </c:numRef>
          </c:cat>
          <c:val>
            <c:numRef>
              <c:f>'Discharge Data'!$D$2:$D$22</c:f>
              <c:numCache>
                <c:ptCount val="21"/>
                <c:pt idx="0">
                  <c:v>2.7950000000000004</c:v>
                </c:pt>
                <c:pt idx="1">
                  <c:v>5.590000000000001</c:v>
                </c:pt>
                <c:pt idx="2">
                  <c:v>8.385</c:v>
                </c:pt>
                <c:pt idx="3">
                  <c:v>11.180000000000001</c:v>
                </c:pt>
                <c:pt idx="4">
                  <c:v>13.975000000000001</c:v>
                </c:pt>
                <c:pt idx="5">
                  <c:v>16.77</c:v>
                </c:pt>
                <c:pt idx="6">
                  <c:v>19.565</c:v>
                </c:pt>
                <c:pt idx="7">
                  <c:v>22.360000000000003</c:v>
                </c:pt>
                <c:pt idx="8">
                  <c:v>25.155</c:v>
                </c:pt>
                <c:pt idx="9">
                  <c:v>27.950000000000003</c:v>
                </c:pt>
                <c:pt idx="10">
                  <c:v>30.745</c:v>
                </c:pt>
                <c:pt idx="11">
                  <c:v>33.54</c:v>
                </c:pt>
                <c:pt idx="12">
                  <c:v>36.335</c:v>
                </c:pt>
                <c:pt idx="13">
                  <c:v>39.13</c:v>
                </c:pt>
                <c:pt idx="14">
                  <c:v>41.925</c:v>
                </c:pt>
                <c:pt idx="15">
                  <c:v>44.720000000000006</c:v>
                </c:pt>
                <c:pt idx="16">
                  <c:v>47.515</c:v>
                </c:pt>
                <c:pt idx="17">
                  <c:v>50.31</c:v>
                </c:pt>
                <c:pt idx="18">
                  <c:v>53.105000000000004</c:v>
                </c:pt>
                <c:pt idx="19">
                  <c:v>55.900000000000006</c:v>
                </c:pt>
                <c:pt idx="20">
                  <c:v>58.69500000000001</c:v>
                </c:pt>
              </c:numCache>
            </c:numRef>
          </c:val>
          <c:smooth val="0"/>
        </c:ser>
        <c:axId val="19996556"/>
        <c:axId val="45751277"/>
      </c:lineChart>
      <c:catAx>
        <c:axId val="19996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51277"/>
        <c:crosses val="autoZero"/>
        <c:auto val="1"/>
        <c:lblOffset val="100"/>
        <c:noMultiLvlLbl val="0"/>
      </c:catAx>
      <c:valAx>
        <c:axId val="45751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K-ohms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996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Discharge Current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'Discharge Data'!$E$1</c:f>
              <c:strCache>
                <c:ptCount val="1"/>
                <c:pt idx="0">
                  <c:v>Current Flow
in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'Discharge Data'!$B$2:$B$22</c:f>
              <c:numCache>
                <c:ptCount val="21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  <c:pt idx="20">
                  <c:v>42000</c:v>
                </c:pt>
              </c:numCache>
            </c:numRef>
          </c:cat>
          <c:val>
            <c:numRef>
              <c:f>'Discharge Data'!$E$2:$E$22</c:f>
              <c:numCache>
                <c:ptCount val="21"/>
                <c:pt idx="0">
                  <c:v>11</c:v>
                </c:pt>
                <c:pt idx="1">
                  <c:v>5.5</c:v>
                </c:pt>
                <c:pt idx="2">
                  <c:v>3.6666666666666665</c:v>
                </c:pt>
                <c:pt idx="3">
                  <c:v>2.75</c:v>
                </c:pt>
                <c:pt idx="4">
                  <c:v>2.2</c:v>
                </c:pt>
                <c:pt idx="5">
                  <c:v>1.8333333333333333</c:v>
                </c:pt>
                <c:pt idx="6">
                  <c:v>1.5714285714285714</c:v>
                </c:pt>
                <c:pt idx="7">
                  <c:v>1.375</c:v>
                </c:pt>
                <c:pt idx="8">
                  <c:v>1.2222222222222223</c:v>
                </c:pt>
                <c:pt idx="9">
                  <c:v>1.1</c:v>
                </c:pt>
                <c:pt idx="10">
                  <c:v>1</c:v>
                </c:pt>
                <c:pt idx="11">
                  <c:v>0.9166666666666666</c:v>
                </c:pt>
                <c:pt idx="12">
                  <c:v>0.8461538461538461</c:v>
                </c:pt>
                <c:pt idx="13">
                  <c:v>0.7857142857142857</c:v>
                </c:pt>
                <c:pt idx="14">
                  <c:v>0.7333333333333333</c:v>
                </c:pt>
                <c:pt idx="15">
                  <c:v>0.6875</c:v>
                </c:pt>
                <c:pt idx="16">
                  <c:v>0.6470588235294118</c:v>
                </c:pt>
                <c:pt idx="17">
                  <c:v>0.6111111111111112</c:v>
                </c:pt>
                <c:pt idx="18">
                  <c:v>0.5789473684210527</c:v>
                </c:pt>
                <c:pt idx="19">
                  <c:v>0.55</c:v>
                </c:pt>
                <c:pt idx="20">
                  <c:v>0.5238095238095238</c:v>
                </c:pt>
              </c:numCache>
            </c:numRef>
          </c:val>
          <c:smooth val="0"/>
        </c:ser>
        <c:axId val="9108310"/>
        <c:axId val="14865927"/>
      </c:lineChart>
      <c:catAx>
        <c:axId val="9108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K-ohms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65927"/>
        <c:crosses val="autoZero"/>
        <c:auto val="1"/>
        <c:lblOffset val="100"/>
        <c:noMultiLvlLbl val="0"/>
      </c:catAx>
      <c:valAx>
        <c:axId val="14865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108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Instantaneous Discharge Power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'Discharge Data'!$F$1</c:f>
              <c:strCache>
                <c:ptCount val="1"/>
                <c:pt idx="0">
                  <c:v>Instantaneous
Discharge Power
in Watts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'Discharge Data'!$B$2:$B$22</c:f>
              <c:numCach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cat>
          <c:val>
            <c:numRef>
              <c:f>'Discharge Data'!$F$2:$F$21</c:f>
              <c:numCache>
                <c:ptCount val="20"/>
                <c:pt idx="0">
                  <c:v>242000</c:v>
                </c:pt>
                <c:pt idx="1">
                  <c:v>121000</c:v>
                </c:pt>
                <c:pt idx="2">
                  <c:v>80666.66666666666</c:v>
                </c:pt>
                <c:pt idx="3">
                  <c:v>60500</c:v>
                </c:pt>
                <c:pt idx="4">
                  <c:v>48400.00000000001</c:v>
                </c:pt>
                <c:pt idx="5">
                  <c:v>40333.33333333333</c:v>
                </c:pt>
                <c:pt idx="6">
                  <c:v>34571.42857142857</c:v>
                </c:pt>
                <c:pt idx="7">
                  <c:v>30250</c:v>
                </c:pt>
                <c:pt idx="8">
                  <c:v>26888.88888888889</c:v>
                </c:pt>
                <c:pt idx="9">
                  <c:v>24200.000000000004</c:v>
                </c:pt>
                <c:pt idx="10">
                  <c:v>22000</c:v>
                </c:pt>
                <c:pt idx="11">
                  <c:v>20166.666666666664</c:v>
                </c:pt>
                <c:pt idx="12">
                  <c:v>18615.384615384613</c:v>
                </c:pt>
                <c:pt idx="13">
                  <c:v>17285.714285714286</c:v>
                </c:pt>
                <c:pt idx="14">
                  <c:v>16133.333333333332</c:v>
                </c:pt>
                <c:pt idx="15">
                  <c:v>15125</c:v>
                </c:pt>
                <c:pt idx="16">
                  <c:v>14235.29411764706</c:v>
                </c:pt>
                <c:pt idx="17">
                  <c:v>13444.444444444445</c:v>
                </c:pt>
                <c:pt idx="18">
                  <c:v>12736.842105263158</c:v>
                </c:pt>
                <c:pt idx="19">
                  <c:v>12100.000000000002</c:v>
                </c:pt>
              </c:numCache>
            </c:numRef>
          </c:val>
          <c:smooth val="0"/>
        </c:ser>
        <c:axId val="66684480"/>
        <c:axId val="63289409"/>
      </c:lineChart>
      <c:catAx>
        <c:axId val="66684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684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
Discharge Power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'Discharge Data'!$G$1</c:f>
              <c:strCache>
                <c:ptCount val="1"/>
                <c:pt idx="0">
                  <c:v>Average
Discharge Power
in Watts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'Discharge Data'!$D$2:$D$22</c:f>
              <c:numCache>
                <c:ptCount val="21"/>
                <c:pt idx="0">
                  <c:v>2.7950000000000004</c:v>
                </c:pt>
                <c:pt idx="1">
                  <c:v>5.590000000000001</c:v>
                </c:pt>
                <c:pt idx="2">
                  <c:v>8.385</c:v>
                </c:pt>
                <c:pt idx="3">
                  <c:v>11.180000000000001</c:v>
                </c:pt>
                <c:pt idx="4">
                  <c:v>13.975000000000001</c:v>
                </c:pt>
                <c:pt idx="5">
                  <c:v>16.77</c:v>
                </c:pt>
                <c:pt idx="6">
                  <c:v>19.565</c:v>
                </c:pt>
                <c:pt idx="7">
                  <c:v>22.360000000000003</c:v>
                </c:pt>
                <c:pt idx="8">
                  <c:v>25.155</c:v>
                </c:pt>
                <c:pt idx="9">
                  <c:v>27.950000000000003</c:v>
                </c:pt>
                <c:pt idx="10">
                  <c:v>30.745</c:v>
                </c:pt>
                <c:pt idx="11">
                  <c:v>33.54</c:v>
                </c:pt>
                <c:pt idx="12">
                  <c:v>36.335</c:v>
                </c:pt>
                <c:pt idx="13">
                  <c:v>39.13</c:v>
                </c:pt>
                <c:pt idx="14">
                  <c:v>41.925</c:v>
                </c:pt>
                <c:pt idx="15">
                  <c:v>44.720000000000006</c:v>
                </c:pt>
                <c:pt idx="16">
                  <c:v>47.515</c:v>
                </c:pt>
                <c:pt idx="17">
                  <c:v>50.31</c:v>
                </c:pt>
                <c:pt idx="18">
                  <c:v>53.105000000000004</c:v>
                </c:pt>
                <c:pt idx="19">
                  <c:v>55.900000000000006</c:v>
                </c:pt>
                <c:pt idx="20">
                  <c:v>58.69500000000001</c:v>
                </c:pt>
              </c:numCache>
            </c:numRef>
          </c:cat>
          <c:val>
            <c:numRef>
              <c:f>'Discharge Data'!$G$2:$G$22</c:f>
              <c:numCache>
                <c:ptCount val="21"/>
                <c:pt idx="0">
                  <c:v>24199.999999999996</c:v>
                </c:pt>
                <c:pt idx="1">
                  <c:v>12099.999999999998</c:v>
                </c:pt>
                <c:pt idx="2">
                  <c:v>8066.666666666667</c:v>
                </c:pt>
                <c:pt idx="3">
                  <c:v>6049.999999999999</c:v>
                </c:pt>
                <c:pt idx="4">
                  <c:v>4839.999999999999</c:v>
                </c:pt>
                <c:pt idx="5">
                  <c:v>4033.3333333333335</c:v>
                </c:pt>
                <c:pt idx="6">
                  <c:v>3457.142857142857</c:v>
                </c:pt>
                <c:pt idx="7">
                  <c:v>3024.9999999999995</c:v>
                </c:pt>
                <c:pt idx="8">
                  <c:v>2688.8888888888887</c:v>
                </c:pt>
                <c:pt idx="9">
                  <c:v>2419.9999999999995</c:v>
                </c:pt>
                <c:pt idx="10">
                  <c:v>2200</c:v>
                </c:pt>
                <c:pt idx="11">
                  <c:v>2016.6666666666667</c:v>
                </c:pt>
                <c:pt idx="12">
                  <c:v>1861.5384615384614</c:v>
                </c:pt>
                <c:pt idx="13">
                  <c:v>1728.5714285714284</c:v>
                </c:pt>
                <c:pt idx="14">
                  <c:v>1613.3333333333335</c:v>
                </c:pt>
                <c:pt idx="15">
                  <c:v>1512.4999999999998</c:v>
                </c:pt>
                <c:pt idx="16">
                  <c:v>1423.5294117647059</c:v>
                </c:pt>
                <c:pt idx="17">
                  <c:v>1344.4444444444443</c:v>
                </c:pt>
                <c:pt idx="18">
                  <c:v>1273.6842105263156</c:v>
                </c:pt>
                <c:pt idx="19">
                  <c:v>1209.9999999999998</c:v>
                </c:pt>
                <c:pt idx="20">
                  <c:v>1152.3809523809523</c:v>
                </c:pt>
              </c:numCache>
            </c:numRef>
          </c:val>
          <c:smooth val="0"/>
        </c:ser>
        <c:axId val="32733770"/>
        <c:axId val="26168475"/>
      </c:lineChart>
      <c:catAx>
        <c:axId val="3273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733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300" verticalDpi="300" orientation="landscape"/>
  <headerFooter>
    <oddFooter>&amp;LBrian D. Basura&amp;R&amp;D  &amp;T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2" max="2" width="10.28125" style="0" bestFit="1" customWidth="1"/>
    <col min="3" max="3" width="10.28125" style="0" customWidth="1"/>
    <col min="4" max="4" width="10.00390625" style="0" customWidth="1"/>
    <col min="5" max="5" width="11.140625" style="0" customWidth="1"/>
    <col min="6" max="6" width="14.7109375" style="0" customWidth="1"/>
    <col min="7" max="7" width="15.7109375" style="0" customWidth="1"/>
  </cols>
  <sheetData>
    <row r="1" spans="1:7" s="5" customFormat="1" ht="38.25" customHeight="1">
      <c r="A1" s="6" t="s">
        <v>4</v>
      </c>
      <c r="B1" s="6" t="s">
        <v>3</v>
      </c>
      <c r="C1" s="6" t="s">
        <v>6</v>
      </c>
      <c r="D1" s="6" t="s">
        <v>2</v>
      </c>
      <c r="E1" s="6" t="s">
        <v>5</v>
      </c>
      <c r="F1" s="6" t="s">
        <v>7</v>
      </c>
      <c r="G1" s="6" t="s">
        <v>8</v>
      </c>
    </row>
    <row r="2" spans="1:7" ht="12.75">
      <c r="A2" s="1">
        <f aca="true" t="shared" si="0" ref="A2:A7">0.0002795</f>
        <v>0.0002795</v>
      </c>
      <c r="B2" s="2">
        <v>2000</v>
      </c>
      <c r="C2" s="7">
        <f>(B2*A2)</f>
        <v>0.559</v>
      </c>
      <c r="D2" s="4">
        <f>(B2*A2*5)</f>
        <v>2.7950000000000004</v>
      </c>
      <c r="E2" s="7">
        <f>(22000/B2)</f>
        <v>11</v>
      </c>
      <c r="F2" s="2">
        <f>(E2*22000)</f>
        <v>242000</v>
      </c>
      <c r="G2" s="4">
        <f>(67639/D2)</f>
        <v>24199.999999999996</v>
      </c>
    </row>
    <row r="3" spans="1:7" ht="12.75">
      <c r="A3" s="1">
        <f t="shared" si="0"/>
        <v>0.0002795</v>
      </c>
      <c r="B3" s="2">
        <v>4000</v>
      </c>
      <c r="C3" s="7">
        <f>(B3*A3)</f>
        <v>1.118</v>
      </c>
      <c r="D3" s="4">
        <f aca="true" t="shared" si="1" ref="D3:D22">(B3*A3*5)</f>
        <v>5.590000000000001</v>
      </c>
      <c r="E3" s="7">
        <f aca="true" t="shared" si="2" ref="E3:E22">(22000/B3)</f>
        <v>5.5</v>
      </c>
      <c r="F3" s="2">
        <f aca="true" t="shared" si="3" ref="F3:F22">(E3*22000)</f>
        <v>121000</v>
      </c>
      <c r="G3" s="4">
        <f aca="true" t="shared" si="4" ref="G3:G22">(67639/D3)</f>
        <v>12099.999999999998</v>
      </c>
    </row>
    <row r="4" spans="1:7" ht="12.75">
      <c r="A4" s="1">
        <f t="shared" si="0"/>
        <v>0.0002795</v>
      </c>
      <c r="B4" s="2">
        <v>6000</v>
      </c>
      <c r="C4" s="7">
        <f aca="true" t="shared" si="5" ref="C4:C22">(B4*A4)</f>
        <v>1.677</v>
      </c>
      <c r="D4" s="4">
        <f t="shared" si="1"/>
        <v>8.385</v>
      </c>
      <c r="E4" s="7">
        <f t="shared" si="2"/>
        <v>3.6666666666666665</v>
      </c>
      <c r="F4" s="2">
        <f t="shared" si="3"/>
        <v>80666.66666666666</v>
      </c>
      <c r="G4" s="4">
        <f t="shared" si="4"/>
        <v>8066.666666666667</v>
      </c>
    </row>
    <row r="5" spans="1:7" ht="12.75">
      <c r="A5" s="1">
        <f t="shared" si="0"/>
        <v>0.0002795</v>
      </c>
      <c r="B5" s="2">
        <v>8000</v>
      </c>
      <c r="C5" s="7">
        <f t="shared" si="5"/>
        <v>2.236</v>
      </c>
      <c r="D5" s="4">
        <f t="shared" si="1"/>
        <v>11.180000000000001</v>
      </c>
      <c r="E5" s="7">
        <f t="shared" si="2"/>
        <v>2.75</v>
      </c>
      <c r="F5" s="2">
        <f t="shared" si="3"/>
        <v>60500</v>
      </c>
      <c r="G5" s="4">
        <f t="shared" si="4"/>
        <v>6049.999999999999</v>
      </c>
    </row>
    <row r="6" spans="1:7" ht="12.75">
      <c r="A6" s="1">
        <f t="shared" si="0"/>
        <v>0.0002795</v>
      </c>
      <c r="B6" s="2">
        <v>10000</v>
      </c>
      <c r="C6" s="7">
        <f t="shared" si="5"/>
        <v>2.7950000000000004</v>
      </c>
      <c r="D6" s="4">
        <f t="shared" si="1"/>
        <v>13.975000000000001</v>
      </c>
      <c r="E6" s="7">
        <f t="shared" si="2"/>
        <v>2.2</v>
      </c>
      <c r="F6" s="2">
        <f t="shared" si="3"/>
        <v>48400.00000000001</v>
      </c>
      <c r="G6" s="4">
        <f t="shared" si="4"/>
        <v>4839.999999999999</v>
      </c>
    </row>
    <row r="7" spans="1:7" ht="12.75">
      <c r="A7" s="1">
        <f t="shared" si="0"/>
        <v>0.0002795</v>
      </c>
      <c r="B7" s="2">
        <v>12000</v>
      </c>
      <c r="C7" s="7">
        <f t="shared" si="5"/>
        <v>3.354</v>
      </c>
      <c r="D7" s="4">
        <f t="shared" si="1"/>
        <v>16.77</v>
      </c>
      <c r="E7" s="7">
        <f t="shared" si="2"/>
        <v>1.8333333333333333</v>
      </c>
      <c r="F7" s="2">
        <f t="shared" si="3"/>
        <v>40333.33333333333</v>
      </c>
      <c r="G7" s="4">
        <f t="shared" si="4"/>
        <v>4033.3333333333335</v>
      </c>
    </row>
    <row r="8" spans="1:7" ht="12.75">
      <c r="A8" s="1">
        <f aca="true" t="shared" si="6" ref="A8:A22">0.0002795</f>
        <v>0.0002795</v>
      </c>
      <c r="B8" s="2">
        <v>14000</v>
      </c>
      <c r="C8" s="7">
        <f t="shared" si="5"/>
        <v>3.9130000000000003</v>
      </c>
      <c r="D8" s="4">
        <f t="shared" si="1"/>
        <v>19.565</v>
      </c>
      <c r="E8" s="7">
        <f t="shared" si="2"/>
        <v>1.5714285714285714</v>
      </c>
      <c r="F8" s="2">
        <f t="shared" si="3"/>
        <v>34571.42857142857</v>
      </c>
      <c r="G8" s="4">
        <f t="shared" si="4"/>
        <v>3457.142857142857</v>
      </c>
    </row>
    <row r="9" spans="1:7" ht="12.75">
      <c r="A9" s="1">
        <f t="shared" si="6"/>
        <v>0.0002795</v>
      </c>
      <c r="B9" s="2">
        <v>16000</v>
      </c>
      <c r="C9" s="7">
        <f t="shared" si="5"/>
        <v>4.472</v>
      </c>
      <c r="D9" s="4">
        <f t="shared" si="1"/>
        <v>22.360000000000003</v>
      </c>
      <c r="E9" s="7">
        <f t="shared" si="2"/>
        <v>1.375</v>
      </c>
      <c r="F9" s="2">
        <f t="shared" si="3"/>
        <v>30250</v>
      </c>
      <c r="G9" s="4">
        <f t="shared" si="4"/>
        <v>3024.9999999999995</v>
      </c>
    </row>
    <row r="10" spans="1:7" ht="12.75">
      <c r="A10" s="1">
        <f t="shared" si="6"/>
        <v>0.0002795</v>
      </c>
      <c r="B10" s="2">
        <v>18000</v>
      </c>
      <c r="C10" s="7">
        <f t="shared" si="5"/>
        <v>5.031000000000001</v>
      </c>
      <c r="D10" s="4">
        <f t="shared" si="1"/>
        <v>25.155</v>
      </c>
      <c r="E10" s="7">
        <f t="shared" si="2"/>
        <v>1.2222222222222223</v>
      </c>
      <c r="F10" s="2">
        <f t="shared" si="3"/>
        <v>26888.88888888889</v>
      </c>
      <c r="G10" s="4">
        <f t="shared" si="4"/>
        <v>2688.8888888888887</v>
      </c>
    </row>
    <row r="11" spans="1:7" ht="12.75">
      <c r="A11" s="1">
        <f t="shared" si="6"/>
        <v>0.0002795</v>
      </c>
      <c r="B11" s="2">
        <v>20000</v>
      </c>
      <c r="C11" s="7">
        <f t="shared" si="5"/>
        <v>5.590000000000001</v>
      </c>
      <c r="D11" s="4">
        <f t="shared" si="1"/>
        <v>27.950000000000003</v>
      </c>
      <c r="E11" s="7">
        <f t="shared" si="2"/>
        <v>1.1</v>
      </c>
      <c r="F11" s="2">
        <f t="shared" si="3"/>
        <v>24200.000000000004</v>
      </c>
      <c r="G11" s="4">
        <f t="shared" si="4"/>
        <v>2419.9999999999995</v>
      </c>
    </row>
    <row r="12" spans="1:7" ht="12.75">
      <c r="A12" s="1">
        <f t="shared" si="6"/>
        <v>0.0002795</v>
      </c>
      <c r="B12" s="2">
        <v>22000</v>
      </c>
      <c r="C12" s="7">
        <f t="shared" si="5"/>
        <v>6.149</v>
      </c>
      <c r="D12" s="4">
        <f t="shared" si="1"/>
        <v>30.745</v>
      </c>
      <c r="E12" s="7">
        <f t="shared" si="2"/>
        <v>1</v>
      </c>
      <c r="F12" s="2">
        <f t="shared" si="3"/>
        <v>22000</v>
      </c>
      <c r="G12" s="4">
        <f t="shared" si="4"/>
        <v>2200</v>
      </c>
    </row>
    <row r="13" spans="1:7" ht="12.75">
      <c r="A13" s="1">
        <f t="shared" si="6"/>
        <v>0.0002795</v>
      </c>
      <c r="B13" s="2">
        <v>24000</v>
      </c>
      <c r="C13" s="7">
        <f t="shared" si="5"/>
        <v>6.708</v>
      </c>
      <c r="D13" s="4">
        <f t="shared" si="1"/>
        <v>33.54</v>
      </c>
      <c r="E13" s="7">
        <f t="shared" si="2"/>
        <v>0.9166666666666666</v>
      </c>
      <c r="F13" s="2">
        <f t="shared" si="3"/>
        <v>20166.666666666664</v>
      </c>
      <c r="G13" s="4">
        <f t="shared" si="4"/>
        <v>2016.6666666666667</v>
      </c>
    </row>
    <row r="14" spans="1:7" ht="12.75">
      <c r="A14" s="1">
        <f t="shared" si="6"/>
        <v>0.0002795</v>
      </c>
      <c r="B14" s="2">
        <v>26000</v>
      </c>
      <c r="C14" s="7">
        <f t="shared" si="5"/>
        <v>7.267</v>
      </c>
      <c r="D14" s="4">
        <f t="shared" si="1"/>
        <v>36.335</v>
      </c>
      <c r="E14" s="7">
        <f t="shared" si="2"/>
        <v>0.8461538461538461</v>
      </c>
      <c r="F14" s="2">
        <f t="shared" si="3"/>
        <v>18615.384615384613</v>
      </c>
      <c r="G14" s="4">
        <f t="shared" si="4"/>
        <v>1861.5384615384614</v>
      </c>
    </row>
    <row r="15" spans="1:7" ht="12.75">
      <c r="A15" s="1">
        <f t="shared" si="6"/>
        <v>0.0002795</v>
      </c>
      <c r="B15" s="2">
        <v>28000</v>
      </c>
      <c r="C15" s="7">
        <f t="shared" si="5"/>
        <v>7.8260000000000005</v>
      </c>
      <c r="D15" s="4">
        <f t="shared" si="1"/>
        <v>39.13</v>
      </c>
      <c r="E15" s="7">
        <f t="shared" si="2"/>
        <v>0.7857142857142857</v>
      </c>
      <c r="F15" s="2">
        <f t="shared" si="3"/>
        <v>17285.714285714286</v>
      </c>
      <c r="G15" s="4">
        <f t="shared" si="4"/>
        <v>1728.5714285714284</v>
      </c>
    </row>
    <row r="16" spans="1:7" ht="12.75">
      <c r="A16" s="8">
        <f t="shared" si="6"/>
        <v>0.0002795</v>
      </c>
      <c r="B16" s="9">
        <v>30000</v>
      </c>
      <c r="C16" s="10">
        <f t="shared" si="5"/>
        <v>8.385</v>
      </c>
      <c r="D16" s="11">
        <f t="shared" si="1"/>
        <v>41.925</v>
      </c>
      <c r="E16" s="10">
        <f t="shared" si="2"/>
        <v>0.7333333333333333</v>
      </c>
      <c r="F16" s="9">
        <f t="shared" si="3"/>
        <v>16133.333333333332</v>
      </c>
      <c r="G16" s="11">
        <f t="shared" si="4"/>
        <v>1613.3333333333335</v>
      </c>
    </row>
    <row r="17" spans="1:7" ht="12.75">
      <c r="A17" s="1">
        <f t="shared" si="6"/>
        <v>0.0002795</v>
      </c>
      <c r="B17" s="2">
        <v>32000</v>
      </c>
      <c r="C17" s="7">
        <f t="shared" si="5"/>
        <v>8.944</v>
      </c>
      <c r="D17" s="4">
        <f t="shared" si="1"/>
        <v>44.720000000000006</v>
      </c>
      <c r="E17" s="7">
        <f t="shared" si="2"/>
        <v>0.6875</v>
      </c>
      <c r="F17" s="2">
        <f t="shared" si="3"/>
        <v>15125</v>
      </c>
      <c r="G17" s="4">
        <f t="shared" si="4"/>
        <v>1512.4999999999998</v>
      </c>
    </row>
    <row r="18" spans="1:7" ht="12.75">
      <c r="A18" s="1">
        <f t="shared" si="6"/>
        <v>0.0002795</v>
      </c>
      <c r="B18" s="2">
        <v>34000</v>
      </c>
      <c r="C18" s="7">
        <f t="shared" si="5"/>
        <v>9.503</v>
      </c>
      <c r="D18" s="4">
        <f t="shared" si="1"/>
        <v>47.515</v>
      </c>
      <c r="E18" s="7">
        <f t="shared" si="2"/>
        <v>0.6470588235294118</v>
      </c>
      <c r="F18" s="2">
        <f t="shared" si="3"/>
        <v>14235.29411764706</v>
      </c>
      <c r="G18" s="4">
        <f t="shared" si="4"/>
        <v>1423.5294117647059</v>
      </c>
    </row>
    <row r="19" spans="1:7" ht="12.75">
      <c r="A19" s="1">
        <f t="shared" si="6"/>
        <v>0.0002795</v>
      </c>
      <c r="B19" s="2">
        <v>36000</v>
      </c>
      <c r="C19" s="7">
        <f t="shared" si="5"/>
        <v>10.062000000000001</v>
      </c>
      <c r="D19" s="4">
        <f t="shared" si="1"/>
        <v>50.31</v>
      </c>
      <c r="E19" s="7">
        <f t="shared" si="2"/>
        <v>0.6111111111111112</v>
      </c>
      <c r="F19" s="2">
        <f t="shared" si="3"/>
        <v>13444.444444444445</v>
      </c>
      <c r="G19" s="4">
        <f t="shared" si="4"/>
        <v>1344.4444444444443</v>
      </c>
    </row>
    <row r="20" spans="1:7" ht="12.75">
      <c r="A20" s="1">
        <f t="shared" si="6"/>
        <v>0.0002795</v>
      </c>
      <c r="B20" s="2">
        <v>38000</v>
      </c>
      <c r="C20" s="7">
        <f t="shared" si="5"/>
        <v>10.621</v>
      </c>
      <c r="D20" s="4">
        <f t="shared" si="1"/>
        <v>53.105000000000004</v>
      </c>
      <c r="E20" s="7">
        <f t="shared" si="2"/>
        <v>0.5789473684210527</v>
      </c>
      <c r="F20" s="2">
        <f t="shared" si="3"/>
        <v>12736.842105263158</v>
      </c>
      <c r="G20" s="4">
        <f t="shared" si="4"/>
        <v>1273.6842105263156</v>
      </c>
    </row>
    <row r="21" spans="1:7" ht="12.75">
      <c r="A21" s="1">
        <f t="shared" si="6"/>
        <v>0.0002795</v>
      </c>
      <c r="B21" s="2">
        <v>40000</v>
      </c>
      <c r="C21" s="7">
        <f t="shared" si="5"/>
        <v>11.180000000000001</v>
      </c>
      <c r="D21" s="4">
        <f t="shared" si="1"/>
        <v>55.900000000000006</v>
      </c>
      <c r="E21" s="7">
        <f t="shared" si="2"/>
        <v>0.55</v>
      </c>
      <c r="F21" s="2">
        <f t="shared" si="3"/>
        <v>12100.000000000002</v>
      </c>
      <c r="G21" s="4">
        <f t="shared" si="4"/>
        <v>1209.9999999999998</v>
      </c>
    </row>
    <row r="22" spans="1:7" ht="12.75">
      <c r="A22" s="1">
        <f t="shared" si="6"/>
        <v>0.0002795</v>
      </c>
      <c r="B22" s="2">
        <v>42000</v>
      </c>
      <c r="C22" s="7">
        <f t="shared" si="5"/>
        <v>11.739</v>
      </c>
      <c r="D22" s="4">
        <f t="shared" si="1"/>
        <v>58.69500000000001</v>
      </c>
      <c r="E22" s="7">
        <f t="shared" si="2"/>
        <v>0.5238095238095238</v>
      </c>
      <c r="F22" s="2">
        <f t="shared" si="3"/>
        <v>11523.809523809525</v>
      </c>
      <c r="G22" s="4">
        <f t="shared" si="4"/>
        <v>1152.3809523809523</v>
      </c>
    </row>
    <row r="23" spans="2:4" ht="12.75">
      <c r="B23" s="3"/>
      <c r="C23" s="3"/>
      <c r="D2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" bestFit="1" customWidth="1"/>
    <col min="2" max="2" width="9.140625" style="1" customWidth="1"/>
  </cols>
  <sheetData>
    <row r="1" spans="1:2" ht="12.75">
      <c r="A1" s="2" t="s">
        <v>0</v>
      </c>
      <c r="B1" s="2" t="s">
        <v>1</v>
      </c>
    </row>
    <row r="2" spans="1:2" ht="12.75">
      <c r="A2" s="2">
        <v>1000</v>
      </c>
      <c r="B2" s="2">
        <f>(0.5*0.0002795*A2^2)</f>
        <v>139.75</v>
      </c>
    </row>
    <row r="3" spans="1:2" ht="12.75">
      <c r="A3" s="2">
        <v>2000</v>
      </c>
      <c r="B3" s="2">
        <f>(0.5*0.0002795*A3^2)</f>
        <v>559</v>
      </c>
    </row>
    <row r="4" spans="1:2" ht="12.75">
      <c r="A4" s="2">
        <v>3000</v>
      </c>
      <c r="B4" s="2">
        <f aca="true" t="shared" si="0" ref="B4:B23">(0.5*0.0002795*A4^2)</f>
        <v>1257.75</v>
      </c>
    </row>
    <row r="5" spans="1:2" ht="12.75">
      <c r="A5" s="2">
        <v>4000</v>
      </c>
      <c r="B5" s="2">
        <f t="shared" si="0"/>
        <v>2236</v>
      </c>
    </row>
    <row r="6" spans="1:2" ht="12.75">
      <c r="A6" s="2">
        <v>5000</v>
      </c>
      <c r="B6" s="2">
        <f t="shared" si="0"/>
        <v>3493.75</v>
      </c>
    </row>
    <row r="7" spans="1:2" ht="12.75">
      <c r="A7" s="2">
        <v>6000</v>
      </c>
      <c r="B7" s="2">
        <f t="shared" si="0"/>
        <v>5031</v>
      </c>
    </row>
    <row r="8" spans="1:2" ht="12.75">
      <c r="A8" s="2">
        <v>7000</v>
      </c>
      <c r="B8" s="2">
        <f t="shared" si="0"/>
        <v>6847.75</v>
      </c>
    </row>
    <row r="9" spans="1:2" ht="12.75">
      <c r="A9" s="2">
        <v>8000</v>
      </c>
      <c r="B9" s="2">
        <f t="shared" si="0"/>
        <v>8944</v>
      </c>
    </row>
    <row r="10" spans="1:2" ht="12.75">
      <c r="A10" s="2">
        <v>9000</v>
      </c>
      <c r="B10" s="2">
        <f t="shared" si="0"/>
        <v>11319.75</v>
      </c>
    </row>
    <row r="11" spans="1:2" ht="12.75">
      <c r="A11" s="2">
        <v>10000</v>
      </c>
      <c r="B11" s="2">
        <f t="shared" si="0"/>
        <v>13975</v>
      </c>
    </row>
    <row r="12" spans="1:2" ht="12.75">
      <c r="A12" s="2">
        <v>11000</v>
      </c>
      <c r="B12" s="2">
        <f t="shared" si="0"/>
        <v>16909.75</v>
      </c>
    </row>
    <row r="13" spans="1:2" ht="12.75">
      <c r="A13" s="2">
        <v>12000</v>
      </c>
      <c r="B13" s="2">
        <f t="shared" si="0"/>
        <v>20124</v>
      </c>
    </row>
    <row r="14" spans="1:2" ht="12.75">
      <c r="A14" s="2">
        <v>13000</v>
      </c>
      <c r="B14" s="2">
        <f t="shared" si="0"/>
        <v>23617.75</v>
      </c>
    </row>
    <row r="15" spans="1:2" ht="12.75">
      <c r="A15" s="2">
        <v>14000</v>
      </c>
      <c r="B15" s="2">
        <f t="shared" si="0"/>
        <v>27391</v>
      </c>
    </row>
    <row r="16" spans="1:2" ht="12.75">
      <c r="A16" s="2">
        <v>15000</v>
      </c>
      <c r="B16" s="2">
        <f t="shared" si="0"/>
        <v>31443.750000000004</v>
      </c>
    </row>
    <row r="17" spans="1:2" ht="12.75">
      <c r="A17" s="2">
        <v>16000</v>
      </c>
      <c r="B17" s="2">
        <f t="shared" si="0"/>
        <v>35776</v>
      </c>
    </row>
    <row r="18" spans="1:2" ht="12.75">
      <c r="A18" s="2">
        <v>17000</v>
      </c>
      <c r="B18" s="2">
        <f t="shared" si="0"/>
        <v>40387.75</v>
      </c>
    </row>
    <row r="19" spans="1:2" ht="12.75">
      <c r="A19" s="2">
        <v>18000</v>
      </c>
      <c r="B19" s="2">
        <f t="shared" si="0"/>
        <v>45279</v>
      </c>
    </row>
    <row r="20" spans="1:2" ht="12.75">
      <c r="A20" s="2">
        <v>19000</v>
      </c>
      <c r="B20" s="2">
        <f t="shared" si="0"/>
        <v>50449.75</v>
      </c>
    </row>
    <row r="21" spans="1:2" ht="12.75">
      <c r="A21" s="2">
        <v>20000</v>
      </c>
      <c r="B21" s="2">
        <f t="shared" si="0"/>
        <v>55900</v>
      </c>
    </row>
    <row r="22" spans="1:2" ht="12.75">
      <c r="A22" s="2">
        <v>21000</v>
      </c>
      <c r="B22" s="2">
        <f t="shared" si="0"/>
        <v>61629.75000000001</v>
      </c>
    </row>
    <row r="23" spans="1:2" ht="12.75">
      <c r="A23" s="2">
        <v>22000</v>
      </c>
      <c r="B23" s="2">
        <f t="shared" si="0"/>
        <v>67639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Universal Studios,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Executive Support Team</dc:creator>
  <cp:keywords/>
  <dc:description/>
  <cp:lastModifiedBy>Brian Basura</cp:lastModifiedBy>
  <cp:lastPrinted>2000-10-31T19:13:33Z</cp:lastPrinted>
  <dcterms:created xsi:type="dcterms:W3CDTF">2000-10-27T03:48:57Z</dcterms:created>
  <dcterms:modified xsi:type="dcterms:W3CDTF">2001-01-03T15:22:40Z</dcterms:modified>
  <cp:category/>
  <cp:version/>
  <cp:contentType/>
  <cp:contentStatus/>
</cp:coreProperties>
</file>